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own Admin\Capital Plan\"/>
    </mc:Choice>
  </mc:AlternateContent>
  <xr:revisionPtr revIDLastSave="0" documentId="8_{66D929A5-ECAC-42B3-AF4F-711F4DE57D13}" xr6:coauthVersionLast="47" xr6:coauthVersionMax="47" xr10:uidLastSave="{00000000-0000-0000-0000-000000000000}"/>
  <bookViews>
    <workbookView xWindow="-120" yWindow="-120" windowWidth="28215" windowHeight="15840" xr2:uid="{BCC34581-1410-4756-9527-3226D136F1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G44" i="1"/>
  <c r="F44" i="1"/>
  <c r="E44" i="1"/>
  <c r="E48" i="1" s="1"/>
  <c r="E50" i="1" s="1"/>
  <c r="D44" i="1"/>
  <c r="C44" i="1"/>
</calcChain>
</file>

<file path=xl/sharedStrings.xml><?xml version="1.0" encoding="utf-8"?>
<sst xmlns="http://schemas.openxmlformats.org/spreadsheetml/2006/main" count="131" uniqueCount="109">
  <si>
    <t>Need Year</t>
  </si>
  <si>
    <t>Bal 6/30/2023</t>
  </si>
  <si>
    <t>FY2023/2024</t>
  </si>
  <si>
    <t>FY2024/2025</t>
  </si>
  <si>
    <t>FY2025/2026</t>
  </si>
  <si>
    <t>FY2026/2027</t>
  </si>
  <si>
    <t>FY2027/2028</t>
  </si>
  <si>
    <t>FY2028/2029</t>
  </si>
  <si>
    <t>Comments</t>
  </si>
  <si>
    <t>Town Transportation</t>
  </si>
  <si>
    <t xml:space="preserve">  (2008) Town Van</t>
  </si>
  <si>
    <t>2022/2023</t>
  </si>
  <si>
    <t xml:space="preserve">14 passenger incl. 2 WC-projected cost increase (16,500 + 5%) </t>
  </si>
  <si>
    <t>Highway Department</t>
  </si>
  <si>
    <t xml:space="preserve">  (1998) Pick Up Truck 3/4 Ton</t>
  </si>
  <si>
    <t>2019/2020</t>
  </si>
  <si>
    <t>Sold  $700 and purchased new, $700 and $25,219 returned</t>
  </si>
  <si>
    <t xml:space="preserve">  (2003) Dump Ford 2 ton</t>
  </si>
  <si>
    <t>2020/2021</t>
  </si>
  <si>
    <t>Started purchase process, needs $5000 additional</t>
  </si>
  <si>
    <t xml:space="preserve">  (2010) Dump Truck Int'l Diesel</t>
  </si>
  <si>
    <t>2021/2022</t>
  </si>
  <si>
    <t>Started purchase process, fully funded (cost $253,000)</t>
  </si>
  <si>
    <t xml:space="preserve">  (2013) Dump Truck Int'l Diesel</t>
  </si>
  <si>
    <t>2024/2025</t>
  </si>
  <si>
    <t>Projected cost increae $5000, fully funded</t>
  </si>
  <si>
    <t xml:space="preserve">  (1991) Town Garage Roof</t>
  </si>
  <si>
    <t>Projected cost increase $10,000</t>
  </si>
  <si>
    <t xml:space="preserve">  (2008) Back Hoe Case 580SuprM</t>
  </si>
  <si>
    <t>2029/2030</t>
  </si>
  <si>
    <t>Projected cost increase $42,000</t>
  </si>
  <si>
    <t>(2021) Dump Truck</t>
  </si>
  <si>
    <t>2031/2032</t>
  </si>
  <si>
    <t>Added FY 2024/2025</t>
  </si>
  <si>
    <t>(2023) Pick Up Truck</t>
  </si>
  <si>
    <t>2032/2033</t>
  </si>
  <si>
    <t>(2018) Front end Loader</t>
  </si>
  <si>
    <t>Dumptruck</t>
  </si>
  <si>
    <t>2033/2034</t>
  </si>
  <si>
    <t>Added FY 2024/2025 (replace Int'l dump truck purchased 2023)</t>
  </si>
  <si>
    <t xml:space="preserve">  (2015) Tractor &amp; Rotary Mower JD</t>
  </si>
  <si>
    <t>2034/2035</t>
  </si>
  <si>
    <t xml:space="preserve">Projected cost increase $125,00, 20 yr life exp. </t>
  </si>
  <si>
    <t xml:space="preserve">Dump Truck  2 Ton </t>
  </si>
  <si>
    <t>2035/2036</t>
  </si>
  <si>
    <t>Added FY 2024/2025 (replace 2 ton dump truck purchased 2023)</t>
  </si>
  <si>
    <t>Dump truck</t>
  </si>
  <si>
    <t>2036/2037</t>
  </si>
  <si>
    <t>Added FY 2024/2025 (replace Int'l dump truck)</t>
  </si>
  <si>
    <t xml:space="preserve">  Fuel Tanks - inground</t>
  </si>
  <si>
    <t>2037/2038</t>
  </si>
  <si>
    <t>Cathetic Project. Monitoring</t>
  </si>
  <si>
    <t xml:space="preserve">  Oil Fired Furnace 700M gal.</t>
  </si>
  <si>
    <t>Engineers Report, fully funded</t>
  </si>
  <si>
    <t>Fire Department</t>
  </si>
  <si>
    <t xml:space="preserve">  (1974) Brush 1 Ford</t>
  </si>
  <si>
    <t>Purchased $57,288.50 + $29,711.5 ARPA funds =$87,000, being built</t>
  </si>
  <si>
    <t xml:space="preserve">  (2015) Engine 1 Pumper</t>
  </si>
  <si>
    <t>2015 purchase ($200,344)</t>
  </si>
  <si>
    <t xml:space="preserve">  (1994) Tanker 1 pumper/tanker Frontline</t>
  </si>
  <si>
    <t>if ordered by Jan 1 2023, +20% after, 18 mth order, need 50% down</t>
  </si>
  <si>
    <t xml:space="preserve">  (2000) Engine 3 - KME in 2002</t>
  </si>
  <si>
    <t>Repl in 14 years ($292,455) (+20%)</t>
  </si>
  <si>
    <t xml:space="preserve">  (1996) Fire Station Roof - tar paper, stone</t>
  </si>
  <si>
    <t>Roof replaced May 2015</t>
  </si>
  <si>
    <t xml:space="preserve">  (2014) Fire Station Furnace</t>
  </si>
  <si>
    <t>Sandri - 20 yr life expectany, need estimated cost</t>
  </si>
  <si>
    <t>Outside paint/trim</t>
  </si>
  <si>
    <t>Radios (20)</t>
  </si>
  <si>
    <t>Air Pack (2 a year)</t>
  </si>
  <si>
    <t>yearly</t>
  </si>
  <si>
    <t>2 a year each year at 15,000 yearly cost</t>
  </si>
  <si>
    <t>Town Office</t>
  </si>
  <si>
    <t xml:space="preserve">  Painting (outside &amp; gazebo)</t>
  </si>
  <si>
    <t>Getting quotes, fully funded</t>
  </si>
  <si>
    <t xml:space="preserve">  Sanitary Waste &amp; Vent Riser</t>
  </si>
  <si>
    <t>Gretting quotes-Engineers Report</t>
  </si>
  <si>
    <t xml:space="preserve">  Pole Mounted lighting - 6 </t>
  </si>
  <si>
    <t>2023/2024</t>
  </si>
  <si>
    <t>Engineers Report (grant)</t>
  </si>
  <si>
    <t xml:space="preserve">  Generator - Town Hall EOC</t>
  </si>
  <si>
    <t xml:space="preserve">Completed $27,500 + $50,000 grant. Needs final instatlation. </t>
  </si>
  <si>
    <t>Flooring (carpet/tile)</t>
  </si>
  <si>
    <t>2025/2024</t>
  </si>
  <si>
    <t>Added FY 2024/2025-Engineers Report</t>
  </si>
  <si>
    <t xml:space="preserve">  Lower Vault Improvements</t>
  </si>
  <si>
    <t>2025/2026</t>
  </si>
  <si>
    <t>Rolling shelves, puch need year from 21/22 to 25/26</t>
  </si>
  <si>
    <t>Chair Lift</t>
  </si>
  <si>
    <t>2027/2028</t>
  </si>
  <si>
    <t>(grant?)</t>
  </si>
  <si>
    <t xml:space="preserve">  Energy Efficiency Upgrades</t>
  </si>
  <si>
    <t>Insulation, A./C, lighting, doors, windows-engineers report $115,455 (grant?)</t>
  </si>
  <si>
    <t xml:space="preserve">  Furnace/Boiler</t>
  </si>
  <si>
    <t xml:space="preserve">  Septic</t>
  </si>
  <si>
    <t>2030/2031</t>
  </si>
  <si>
    <t>Recreation Department</t>
  </si>
  <si>
    <t>Bath Housing Lighting</t>
  </si>
  <si>
    <t>Possible energy efficincy grant</t>
  </si>
  <si>
    <t>Library</t>
  </si>
  <si>
    <t>Totals:</t>
  </si>
  <si>
    <t>Interest &amp; Gains:</t>
  </si>
  <si>
    <t>Returned/Excess Funds:</t>
  </si>
  <si>
    <t>Grand Total To Be Appropriated:</t>
  </si>
  <si>
    <t>Less Income ER Capital Reserve Fund:</t>
  </si>
  <si>
    <t>TOTAL TO BE RAISED BY TAXES:</t>
  </si>
  <si>
    <t>NOTE:  Review yearly North School, Museum, Cap. Bldng Repairs,Pool, TO Roof - 2007 w/50 yr shingles</t>
  </si>
  <si>
    <t>Projected cost includes-Expected price increases of 5% over time</t>
  </si>
  <si>
    <t>Proj.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</si>
</sst>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7.7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1" applyFont="1"/>
    <xf numFmtId="43" fontId="3" fillId="0" borderId="0" xfId="1" applyFont="1" applyAlignment="1">
      <alignment horizontal="right" wrapText="1"/>
    </xf>
    <xf numFmtId="0" fontId="5" fillId="0" borderId="0" xfId="0" applyFont="1"/>
    <xf numFmtId="0" fontId="6" fillId="0" borderId="0" xfId="0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7" fillId="0" borderId="0" xfId="0" applyFont="1"/>
    <xf numFmtId="43" fontId="7" fillId="0" borderId="0" xfId="1" applyFont="1" applyAlignment="1">
      <alignment horizontal="right"/>
    </xf>
    <xf numFmtId="43" fontId="7" fillId="0" borderId="0" xfId="1" applyFont="1"/>
    <xf numFmtId="43" fontId="7" fillId="0" borderId="0" xfId="1" applyFont="1" applyFill="1" applyAlignment="1">
      <alignment horizontal="right"/>
    </xf>
    <xf numFmtId="43" fontId="3" fillId="0" borderId="0" xfId="1" applyFont="1" applyBorder="1"/>
    <xf numFmtId="164" fontId="3" fillId="0" borderId="0" xfId="1" applyNumberFormat="1" applyFont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8" fontId="3" fillId="0" borderId="0" xfId="1" applyNumberFormat="1" applyFont="1" applyBorder="1" applyAlignment="1">
      <alignment horizontal="right"/>
    </xf>
    <xf numFmtId="43" fontId="7" fillId="0" borderId="0" xfId="1" applyFont="1" applyBorder="1"/>
    <xf numFmtId="43" fontId="4" fillId="0" borderId="1" xfId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/>
    </xf>
    <xf numFmtId="166" fontId="4" fillId="0" borderId="2" xfId="1" applyNumberFormat="1" applyFont="1" applyFill="1" applyBorder="1" applyAlignment="1">
      <alignment horizontal="right"/>
    </xf>
    <xf numFmtId="166" fontId="4" fillId="0" borderId="2" xfId="2" applyNumberFormat="1" applyFont="1" applyFill="1" applyBorder="1" applyAlignment="1">
      <alignment horizontal="right"/>
    </xf>
    <xf numFmtId="166" fontId="4" fillId="0" borderId="3" xfId="2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6782D-7014-4DCB-ACCE-CDBF04160151}">
  <dimension ref="A1:O82"/>
  <sheetViews>
    <sheetView tabSelected="1" view="pageLayout" zoomScaleNormal="100" workbookViewId="0">
      <selection activeCell="G8" sqref="G8"/>
    </sheetView>
  </sheetViews>
  <sheetFormatPr defaultRowHeight="15" x14ac:dyDescent="0.25"/>
  <cols>
    <col min="1" max="1" width="29.42578125" customWidth="1"/>
    <col min="3" max="4" width="10.42578125" customWidth="1"/>
    <col min="5" max="5" width="11.28515625" customWidth="1"/>
    <col min="6" max="6" width="10" customWidth="1"/>
    <col min="7" max="7" width="10" bestFit="1" customWidth="1"/>
    <col min="8" max="9" width="9.28515625" bestFit="1" customWidth="1"/>
    <col min="10" max="10" width="9.85546875" customWidth="1"/>
    <col min="11" max="11" width="54.7109375" customWidth="1"/>
  </cols>
  <sheetData>
    <row r="1" spans="1:12" x14ac:dyDescent="0.25">
      <c r="A1" s="2"/>
      <c r="B1" s="2" t="s">
        <v>0</v>
      </c>
      <c r="C1" s="3" t="s">
        <v>1</v>
      </c>
      <c r="D1" s="23" t="s">
        <v>2</v>
      </c>
      <c r="E1" s="3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108</v>
      </c>
      <c r="K1" s="2" t="s">
        <v>8</v>
      </c>
      <c r="L1" s="6"/>
    </row>
    <row r="2" spans="1:12" x14ac:dyDescent="0.25">
      <c r="A2" s="7" t="s">
        <v>9</v>
      </c>
      <c r="B2" s="2"/>
      <c r="C2" s="8"/>
      <c r="D2" s="24"/>
      <c r="E2" s="34"/>
      <c r="F2" s="9"/>
      <c r="G2" s="9"/>
      <c r="H2" s="9"/>
      <c r="I2" s="9"/>
      <c r="J2" s="8"/>
      <c r="K2" s="2"/>
      <c r="L2" s="6"/>
    </row>
    <row r="3" spans="1:12" x14ac:dyDescent="0.25">
      <c r="A3" s="2" t="s">
        <v>10</v>
      </c>
      <c r="B3" s="2" t="s">
        <v>11</v>
      </c>
      <c r="C3" s="10">
        <v>90000</v>
      </c>
      <c r="D3" s="25">
        <v>10000</v>
      </c>
      <c r="E3" s="34">
        <v>24192</v>
      </c>
      <c r="F3" s="11">
        <v>24191.5</v>
      </c>
      <c r="G3" s="11"/>
      <c r="H3" s="11"/>
      <c r="I3" s="11"/>
      <c r="J3" s="10">
        <v>138383</v>
      </c>
      <c r="K3" s="2" t="s">
        <v>12</v>
      </c>
      <c r="L3" s="6"/>
    </row>
    <row r="4" spans="1:12" x14ac:dyDescent="0.25">
      <c r="A4" s="7" t="s">
        <v>13</v>
      </c>
      <c r="B4" s="2"/>
      <c r="C4" s="8"/>
      <c r="D4" s="26"/>
      <c r="E4" s="34"/>
      <c r="F4" s="12"/>
      <c r="G4" s="12"/>
      <c r="H4" s="12"/>
      <c r="I4" s="12"/>
      <c r="J4" s="8"/>
      <c r="K4" s="2"/>
      <c r="L4" s="6"/>
    </row>
    <row r="5" spans="1:12" x14ac:dyDescent="0.25">
      <c r="A5" s="2" t="s">
        <v>14</v>
      </c>
      <c r="B5" s="2" t="s">
        <v>15</v>
      </c>
      <c r="C5" s="10">
        <v>50000</v>
      </c>
      <c r="D5" s="25"/>
      <c r="E5" s="34"/>
      <c r="F5" s="11"/>
      <c r="G5" s="11"/>
      <c r="H5" s="11"/>
      <c r="I5" s="11"/>
      <c r="J5" s="10">
        <v>50000</v>
      </c>
      <c r="K5" s="2" t="s">
        <v>16</v>
      </c>
      <c r="L5" s="6"/>
    </row>
    <row r="6" spans="1:12" x14ac:dyDescent="0.25">
      <c r="A6" s="2" t="s">
        <v>17</v>
      </c>
      <c r="B6" s="2" t="s">
        <v>18</v>
      </c>
      <c r="C6" s="8">
        <v>120000</v>
      </c>
      <c r="D6" s="26"/>
      <c r="E6" s="34">
        <v>5000</v>
      </c>
      <c r="F6" s="12"/>
      <c r="G6" s="12"/>
      <c r="H6" s="12"/>
      <c r="I6" s="12"/>
      <c r="J6" s="8">
        <v>120000</v>
      </c>
      <c r="K6" s="2" t="s">
        <v>19</v>
      </c>
      <c r="L6" s="6"/>
    </row>
    <row r="7" spans="1:12" x14ac:dyDescent="0.25">
      <c r="A7" s="2" t="s">
        <v>20</v>
      </c>
      <c r="B7" s="2" t="s">
        <v>21</v>
      </c>
      <c r="C7" s="8">
        <v>255000</v>
      </c>
      <c r="D7" s="26"/>
      <c r="E7" s="34"/>
      <c r="F7" s="12"/>
      <c r="G7" s="12"/>
      <c r="H7" s="12"/>
      <c r="I7" s="12"/>
      <c r="J7" s="8">
        <v>255000</v>
      </c>
      <c r="K7" s="2" t="s">
        <v>22</v>
      </c>
      <c r="L7" s="6"/>
    </row>
    <row r="8" spans="1:12" x14ac:dyDescent="0.25">
      <c r="A8" s="2" t="s">
        <v>23</v>
      </c>
      <c r="B8" s="2" t="s">
        <v>24</v>
      </c>
      <c r="C8" s="10">
        <v>237156</v>
      </c>
      <c r="D8" s="26">
        <v>17846</v>
      </c>
      <c r="E8" s="34">
        <v>5000</v>
      </c>
      <c r="F8" s="12"/>
      <c r="G8" s="12"/>
      <c r="H8" s="12"/>
      <c r="I8" s="12"/>
      <c r="J8" s="8">
        <v>260000</v>
      </c>
      <c r="K8" s="2" t="s">
        <v>25</v>
      </c>
      <c r="L8" s="6"/>
    </row>
    <row r="9" spans="1:12" x14ac:dyDescent="0.25">
      <c r="A9" s="2" t="s">
        <v>26</v>
      </c>
      <c r="B9" s="2" t="s">
        <v>24</v>
      </c>
      <c r="C9" s="8">
        <v>90000</v>
      </c>
      <c r="D9" s="26"/>
      <c r="E9" s="34">
        <v>10000</v>
      </c>
      <c r="F9" s="12"/>
      <c r="G9" s="12"/>
      <c r="H9" s="12"/>
      <c r="I9" s="12"/>
      <c r="J9" s="8">
        <v>100000</v>
      </c>
      <c r="K9" s="2" t="s">
        <v>27</v>
      </c>
      <c r="L9" s="6"/>
    </row>
    <row r="10" spans="1:12" x14ac:dyDescent="0.25">
      <c r="A10" s="2" t="s">
        <v>28</v>
      </c>
      <c r="B10" s="2" t="s">
        <v>29</v>
      </c>
      <c r="C10" s="10">
        <v>76400</v>
      </c>
      <c r="D10" s="26">
        <v>15280</v>
      </c>
      <c r="E10" s="34">
        <v>26702</v>
      </c>
      <c r="F10" s="12">
        <v>26702</v>
      </c>
      <c r="G10" s="12">
        <v>26702</v>
      </c>
      <c r="H10" s="12">
        <v>26702</v>
      </c>
      <c r="I10" s="12">
        <v>26702</v>
      </c>
      <c r="J10" s="8">
        <v>210000</v>
      </c>
      <c r="K10" s="2" t="s">
        <v>30</v>
      </c>
      <c r="L10" s="6"/>
    </row>
    <row r="11" spans="1:12" x14ac:dyDescent="0.25">
      <c r="A11" s="2" t="s">
        <v>31</v>
      </c>
      <c r="B11" s="2" t="s">
        <v>32</v>
      </c>
      <c r="C11" s="8"/>
      <c r="D11" s="26"/>
      <c r="E11" s="34">
        <v>39375</v>
      </c>
      <c r="F11" s="12">
        <v>39375</v>
      </c>
      <c r="G11" s="12">
        <v>38375</v>
      </c>
      <c r="H11" s="12">
        <v>39375</v>
      </c>
      <c r="I11" s="12">
        <v>39375</v>
      </c>
      <c r="J11" s="8">
        <v>315000</v>
      </c>
      <c r="K11" s="2" t="s">
        <v>33</v>
      </c>
      <c r="L11" s="6"/>
    </row>
    <row r="12" spans="1:12" x14ac:dyDescent="0.25">
      <c r="A12" s="2" t="s">
        <v>34</v>
      </c>
      <c r="B12" s="2" t="s">
        <v>35</v>
      </c>
      <c r="C12" s="8"/>
      <c r="D12" s="26"/>
      <c r="E12" s="34">
        <v>10000</v>
      </c>
      <c r="F12" s="12">
        <v>10000</v>
      </c>
      <c r="G12" s="12">
        <v>10000</v>
      </c>
      <c r="H12" s="12">
        <v>10000</v>
      </c>
      <c r="I12" s="12">
        <v>10000</v>
      </c>
      <c r="J12" s="8">
        <v>90000</v>
      </c>
      <c r="K12" s="2" t="s">
        <v>33</v>
      </c>
      <c r="L12" s="6"/>
    </row>
    <row r="13" spans="1:12" x14ac:dyDescent="0.25">
      <c r="A13" s="2" t="s">
        <v>36</v>
      </c>
      <c r="B13" s="2" t="s">
        <v>35</v>
      </c>
      <c r="C13" s="8"/>
      <c r="D13" s="26"/>
      <c r="E13" s="34">
        <v>31111</v>
      </c>
      <c r="F13" s="12">
        <v>31111</v>
      </c>
      <c r="G13" s="12">
        <v>31111</v>
      </c>
      <c r="H13" s="12">
        <v>31111</v>
      </c>
      <c r="I13" s="12">
        <v>31111</v>
      </c>
      <c r="J13" s="8">
        <v>280000</v>
      </c>
      <c r="K13" s="2" t="s">
        <v>33</v>
      </c>
      <c r="L13" s="6"/>
    </row>
    <row r="14" spans="1:12" x14ac:dyDescent="0.25">
      <c r="A14" s="2" t="s">
        <v>37</v>
      </c>
      <c r="B14" s="2" t="s">
        <v>38</v>
      </c>
      <c r="C14" s="8"/>
      <c r="D14" s="26"/>
      <c r="E14" s="34">
        <v>32500</v>
      </c>
      <c r="F14" s="12">
        <v>32500</v>
      </c>
      <c r="G14" s="12">
        <v>32500</v>
      </c>
      <c r="H14" s="12">
        <v>32500</v>
      </c>
      <c r="I14" s="12">
        <v>32500</v>
      </c>
      <c r="J14" s="8">
        <v>325000</v>
      </c>
      <c r="K14" s="2" t="s">
        <v>39</v>
      </c>
      <c r="L14" s="6"/>
    </row>
    <row r="15" spans="1:12" x14ac:dyDescent="0.25">
      <c r="A15" s="2" t="s">
        <v>40</v>
      </c>
      <c r="B15" s="2" t="s">
        <v>41</v>
      </c>
      <c r="C15" s="8">
        <v>20625</v>
      </c>
      <c r="D15" s="26">
        <v>6875</v>
      </c>
      <c r="E15" s="34">
        <v>21437</v>
      </c>
      <c r="F15" s="12">
        <v>21437</v>
      </c>
      <c r="G15" s="12">
        <v>21437</v>
      </c>
      <c r="H15" s="12">
        <v>21437</v>
      </c>
      <c r="I15" s="12">
        <v>21437</v>
      </c>
      <c r="J15" s="8">
        <v>235000</v>
      </c>
      <c r="K15" s="2" t="s">
        <v>42</v>
      </c>
      <c r="L15" s="6"/>
    </row>
    <row r="16" spans="1:12" x14ac:dyDescent="0.25">
      <c r="A16" s="2" t="s">
        <v>43</v>
      </c>
      <c r="B16" s="2" t="s">
        <v>44</v>
      </c>
      <c r="C16" s="8"/>
      <c r="D16" s="26"/>
      <c r="E16" s="34">
        <v>17272</v>
      </c>
      <c r="F16" s="12">
        <v>17272</v>
      </c>
      <c r="G16" s="12">
        <v>17272</v>
      </c>
      <c r="H16" s="12">
        <v>17272</v>
      </c>
      <c r="I16" s="12">
        <v>17272</v>
      </c>
      <c r="J16" s="8">
        <v>190000</v>
      </c>
      <c r="K16" s="2" t="s">
        <v>45</v>
      </c>
      <c r="L16" s="6"/>
    </row>
    <row r="17" spans="1:12" x14ac:dyDescent="0.25">
      <c r="A17" s="2" t="s">
        <v>46</v>
      </c>
      <c r="B17" s="2" t="s">
        <v>47</v>
      </c>
      <c r="C17" s="8"/>
      <c r="D17" s="26"/>
      <c r="E17" s="34">
        <v>27500</v>
      </c>
      <c r="F17" s="12">
        <v>27500</v>
      </c>
      <c r="G17" s="12">
        <v>27500</v>
      </c>
      <c r="H17" s="12">
        <v>27500</v>
      </c>
      <c r="I17" s="12">
        <v>27500</v>
      </c>
      <c r="J17" s="8">
        <v>330000</v>
      </c>
      <c r="K17" s="2" t="s">
        <v>48</v>
      </c>
      <c r="L17" s="6"/>
    </row>
    <row r="18" spans="1:12" x14ac:dyDescent="0.25">
      <c r="A18" s="2" t="s">
        <v>49</v>
      </c>
      <c r="B18" s="2" t="s">
        <v>50</v>
      </c>
      <c r="C18" s="8">
        <v>55000</v>
      </c>
      <c r="D18" s="26">
        <v>15000</v>
      </c>
      <c r="E18" s="34">
        <v>15000</v>
      </c>
      <c r="F18" s="12">
        <v>15000</v>
      </c>
      <c r="G18" s="12">
        <v>15000</v>
      </c>
      <c r="H18" s="12">
        <v>15000</v>
      </c>
      <c r="I18" s="12">
        <v>15000</v>
      </c>
      <c r="J18" s="8">
        <v>200000</v>
      </c>
      <c r="K18" s="2" t="s">
        <v>51</v>
      </c>
      <c r="L18" s="6"/>
    </row>
    <row r="19" spans="1:12" x14ac:dyDescent="0.25">
      <c r="A19" s="2" t="s">
        <v>52</v>
      </c>
      <c r="B19" s="2" t="s">
        <v>11</v>
      </c>
      <c r="C19" s="10">
        <v>11700</v>
      </c>
      <c r="D19" s="26"/>
      <c r="E19" s="34"/>
      <c r="F19" s="12"/>
      <c r="G19" s="12"/>
      <c r="H19" s="12"/>
      <c r="I19" s="12"/>
      <c r="J19" s="8">
        <v>11000</v>
      </c>
      <c r="K19" s="2" t="s">
        <v>53</v>
      </c>
      <c r="L19" s="6"/>
    </row>
    <row r="20" spans="1:12" x14ac:dyDescent="0.25">
      <c r="A20" s="7" t="s">
        <v>54</v>
      </c>
      <c r="B20" s="2"/>
      <c r="C20" s="8"/>
      <c r="D20" s="26"/>
      <c r="E20" s="34"/>
      <c r="F20" s="12"/>
      <c r="G20" s="12"/>
      <c r="H20" s="12"/>
      <c r="I20" s="12"/>
      <c r="J20" s="8"/>
      <c r="K20" s="2"/>
      <c r="L20" s="6"/>
    </row>
    <row r="21" spans="1:12" x14ac:dyDescent="0.25">
      <c r="A21" s="2" t="s">
        <v>55</v>
      </c>
      <c r="B21" s="2" t="s">
        <v>18</v>
      </c>
      <c r="C21" s="8">
        <v>65000</v>
      </c>
      <c r="D21" s="26"/>
      <c r="E21" s="34"/>
      <c r="F21" s="12"/>
      <c r="G21" s="12"/>
      <c r="H21" s="12"/>
      <c r="I21" s="12"/>
      <c r="J21" s="8">
        <v>65000</v>
      </c>
      <c r="K21" s="2" t="s">
        <v>56</v>
      </c>
      <c r="L21" s="6"/>
    </row>
    <row r="22" spans="1:12" x14ac:dyDescent="0.25">
      <c r="A22" s="2" t="s">
        <v>57</v>
      </c>
      <c r="B22" s="2" t="s">
        <v>44</v>
      </c>
      <c r="C22" s="10">
        <v>75000</v>
      </c>
      <c r="D22" s="26">
        <v>25000</v>
      </c>
      <c r="E22" s="34">
        <v>25000</v>
      </c>
      <c r="F22" s="12">
        <v>25000</v>
      </c>
      <c r="G22" s="12">
        <v>25000</v>
      </c>
      <c r="H22" s="12"/>
      <c r="I22" s="12"/>
      <c r="J22" s="8">
        <v>400000</v>
      </c>
      <c r="K22" s="2" t="s">
        <v>58</v>
      </c>
      <c r="L22" s="6"/>
    </row>
    <row r="23" spans="1:12" x14ac:dyDescent="0.25">
      <c r="A23" s="2" t="s">
        <v>59</v>
      </c>
      <c r="B23" s="2" t="s">
        <v>24</v>
      </c>
      <c r="C23" s="10">
        <v>390000</v>
      </c>
      <c r="D23" s="25">
        <v>30000</v>
      </c>
      <c r="E23" s="34">
        <v>30000</v>
      </c>
      <c r="F23" s="11"/>
      <c r="G23" s="11"/>
      <c r="H23" s="11"/>
      <c r="I23" s="11"/>
      <c r="J23" s="10">
        <v>1190000</v>
      </c>
      <c r="K23" s="2" t="s">
        <v>60</v>
      </c>
      <c r="L23" s="6"/>
    </row>
    <row r="24" spans="1:12" x14ac:dyDescent="0.25">
      <c r="A24" s="2" t="s">
        <v>61</v>
      </c>
      <c r="B24" s="2" t="s">
        <v>32</v>
      </c>
      <c r="C24" s="8">
        <v>125000</v>
      </c>
      <c r="D24" s="26">
        <v>27380</v>
      </c>
      <c r="E24" s="34">
        <v>27380</v>
      </c>
      <c r="F24" s="12">
        <v>27380</v>
      </c>
      <c r="G24" s="12">
        <v>27380</v>
      </c>
      <c r="H24" s="12">
        <v>27380</v>
      </c>
      <c r="I24" s="12">
        <v>27380</v>
      </c>
      <c r="J24" s="8">
        <v>350000</v>
      </c>
      <c r="K24" s="2" t="s">
        <v>62</v>
      </c>
      <c r="L24" s="6"/>
    </row>
    <row r="25" spans="1:12" x14ac:dyDescent="0.25">
      <c r="A25" s="2" t="s">
        <v>63</v>
      </c>
      <c r="B25" s="2" t="s">
        <v>21</v>
      </c>
      <c r="C25" s="10">
        <v>23780</v>
      </c>
      <c r="D25" s="25">
        <v>4220</v>
      </c>
      <c r="E25" s="34">
        <v>822</v>
      </c>
      <c r="F25" s="11">
        <v>822</v>
      </c>
      <c r="G25" s="11">
        <v>822</v>
      </c>
      <c r="H25" s="11">
        <v>822</v>
      </c>
      <c r="I25" s="11">
        <v>822</v>
      </c>
      <c r="J25" s="10">
        <v>42000</v>
      </c>
      <c r="K25" s="13" t="s">
        <v>64</v>
      </c>
      <c r="L25" s="6"/>
    </row>
    <row r="26" spans="1:12" x14ac:dyDescent="0.25">
      <c r="A26" s="2" t="s">
        <v>65</v>
      </c>
      <c r="B26" s="2" t="s">
        <v>38</v>
      </c>
      <c r="C26" s="10"/>
      <c r="D26" s="25"/>
      <c r="E26" s="34">
        <v>1930</v>
      </c>
      <c r="F26" s="11">
        <v>1930</v>
      </c>
      <c r="G26" s="11">
        <v>1930</v>
      </c>
      <c r="H26" s="11">
        <v>1930</v>
      </c>
      <c r="I26" s="11">
        <v>1930</v>
      </c>
      <c r="J26" s="10">
        <v>19300</v>
      </c>
      <c r="K26" s="2" t="s">
        <v>66</v>
      </c>
      <c r="L26" s="6"/>
    </row>
    <row r="27" spans="1:12" x14ac:dyDescent="0.25">
      <c r="A27" s="2" t="s">
        <v>67</v>
      </c>
      <c r="B27" s="2" t="s">
        <v>24</v>
      </c>
      <c r="C27" s="10"/>
      <c r="D27" s="25"/>
      <c r="E27" s="34">
        <v>17500</v>
      </c>
      <c r="F27" s="11">
        <v>17500</v>
      </c>
      <c r="G27" s="11"/>
      <c r="H27" s="11"/>
      <c r="I27" s="11"/>
      <c r="J27" s="10">
        <v>35000</v>
      </c>
      <c r="K27" s="2" t="s">
        <v>33</v>
      </c>
      <c r="L27" s="6"/>
    </row>
    <row r="28" spans="1:12" x14ac:dyDescent="0.25">
      <c r="A28" s="2" t="s">
        <v>68</v>
      </c>
      <c r="B28" s="2" t="s">
        <v>24</v>
      </c>
      <c r="C28" s="10"/>
      <c r="D28" s="25"/>
      <c r="E28" s="34">
        <v>60000</v>
      </c>
      <c r="F28" s="11">
        <v>60000</v>
      </c>
      <c r="G28" s="11"/>
      <c r="H28" s="11"/>
      <c r="I28" s="11"/>
      <c r="J28" s="10">
        <v>120000</v>
      </c>
      <c r="K28" s="2" t="s">
        <v>33</v>
      </c>
      <c r="L28" s="6"/>
    </row>
    <row r="29" spans="1:12" x14ac:dyDescent="0.25">
      <c r="A29" s="2" t="s">
        <v>69</v>
      </c>
      <c r="B29" s="2" t="s">
        <v>70</v>
      </c>
      <c r="C29" s="10"/>
      <c r="D29" s="25"/>
      <c r="E29" s="34">
        <v>15000</v>
      </c>
      <c r="F29" s="11">
        <v>15000</v>
      </c>
      <c r="G29" s="11">
        <v>15000</v>
      </c>
      <c r="H29" s="11">
        <v>15000</v>
      </c>
      <c r="I29" s="11">
        <v>15000</v>
      </c>
      <c r="J29" s="10">
        <v>15000</v>
      </c>
      <c r="K29" s="2" t="s">
        <v>71</v>
      </c>
      <c r="L29" s="6"/>
    </row>
    <row r="30" spans="1:12" x14ac:dyDescent="0.25">
      <c r="A30" s="7" t="s">
        <v>72</v>
      </c>
      <c r="B30" s="2"/>
      <c r="C30" s="8"/>
      <c r="D30" s="26"/>
      <c r="E30" s="34"/>
      <c r="F30" s="12"/>
      <c r="G30" s="12"/>
      <c r="H30" s="12"/>
      <c r="I30" s="12"/>
      <c r="J30" s="8"/>
      <c r="K30" s="2"/>
      <c r="L30" s="6"/>
    </row>
    <row r="31" spans="1:12" x14ac:dyDescent="0.25">
      <c r="A31" s="2" t="s">
        <v>73</v>
      </c>
      <c r="B31" s="2" t="s">
        <v>11</v>
      </c>
      <c r="C31" s="8">
        <v>20000</v>
      </c>
      <c r="D31" s="26"/>
      <c r="E31" s="34"/>
      <c r="F31" s="12"/>
      <c r="G31" s="12"/>
      <c r="H31" s="12"/>
      <c r="I31" s="12"/>
      <c r="J31" s="8">
        <v>20000</v>
      </c>
      <c r="K31" s="2" t="s">
        <v>74</v>
      </c>
      <c r="L31" s="6"/>
    </row>
    <row r="32" spans="1:12" x14ac:dyDescent="0.25">
      <c r="A32" s="2" t="s">
        <v>75</v>
      </c>
      <c r="B32" s="2" t="s">
        <v>11</v>
      </c>
      <c r="C32" s="10">
        <v>10000</v>
      </c>
      <c r="D32" s="26"/>
      <c r="E32" s="34">
        <v>5000</v>
      </c>
      <c r="F32" s="12"/>
      <c r="G32" s="12"/>
      <c r="H32" s="12"/>
      <c r="I32" s="12"/>
      <c r="J32" s="8">
        <v>10000</v>
      </c>
      <c r="K32" s="2" t="s">
        <v>76</v>
      </c>
      <c r="L32" s="6"/>
    </row>
    <row r="33" spans="1:12" x14ac:dyDescent="0.25">
      <c r="A33" s="2" t="s">
        <v>77</v>
      </c>
      <c r="B33" s="2" t="s">
        <v>78</v>
      </c>
      <c r="C33" s="10">
        <v>12000</v>
      </c>
      <c r="D33" s="26">
        <v>5670</v>
      </c>
      <c r="E33" s="34">
        <v>6000</v>
      </c>
      <c r="F33" s="12"/>
      <c r="G33" s="12"/>
      <c r="H33" s="12"/>
      <c r="I33" s="12"/>
      <c r="J33" s="8">
        <v>17670</v>
      </c>
      <c r="K33" s="2" t="s">
        <v>79</v>
      </c>
      <c r="L33" s="6"/>
    </row>
    <row r="34" spans="1:12" x14ac:dyDescent="0.25">
      <c r="A34" s="2" t="s">
        <v>80</v>
      </c>
      <c r="B34" s="2" t="s">
        <v>24</v>
      </c>
      <c r="C34" s="8">
        <v>27500</v>
      </c>
      <c r="D34" s="26">
        <v>13750</v>
      </c>
      <c r="E34" s="34"/>
      <c r="F34" s="12"/>
      <c r="G34" s="12"/>
      <c r="H34" s="12"/>
      <c r="I34" s="12"/>
      <c r="J34" s="8">
        <v>27500</v>
      </c>
      <c r="K34" s="2" t="s">
        <v>81</v>
      </c>
      <c r="L34" s="6"/>
    </row>
    <row r="35" spans="1:12" x14ac:dyDescent="0.25">
      <c r="A35" s="2" t="s">
        <v>82</v>
      </c>
      <c r="B35" s="2" t="s">
        <v>83</v>
      </c>
      <c r="C35" s="8"/>
      <c r="D35" s="26"/>
      <c r="E35" s="34">
        <v>24064</v>
      </c>
      <c r="F35" s="12"/>
      <c r="G35" s="12"/>
      <c r="H35" s="12"/>
      <c r="I35" s="12"/>
      <c r="J35" s="8">
        <v>24064</v>
      </c>
      <c r="K35" s="2" t="s">
        <v>84</v>
      </c>
      <c r="L35" s="6"/>
    </row>
    <row r="36" spans="1:12" x14ac:dyDescent="0.25">
      <c r="A36" s="2" t="s">
        <v>85</v>
      </c>
      <c r="B36" s="2" t="s">
        <v>86</v>
      </c>
      <c r="C36" s="8">
        <v>14000</v>
      </c>
      <c r="D36" s="25">
        <v>3000</v>
      </c>
      <c r="E36" s="34">
        <v>3000</v>
      </c>
      <c r="F36" s="12">
        <v>3000</v>
      </c>
      <c r="G36" s="12"/>
      <c r="H36" s="12"/>
      <c r="I36" s="12"/>
      <c r="J36" s="8">
        <v>20000</v>
      </c>
      <c r="K36" s="2" t="s">
        <v>87</v>
      </c>
      <c r="L36" s="6"/>
    </row>
    <row r="37" spans="1:12" x14ac:dyDescent="0.25">
      <c r="A37" s="2" t="s">
        <v>88</v>
      </c>
      <c r="B37" s="2" t="s">
        <v>89</v>
      </c>
      <c r="C37" s="8"/>
      <c r="D37" s="25"/>
      <c r="E37" s="34">
        <v>10000</v>
      </c>
      <c r="F37" s="12">
        <v>10000</v>
      </c>
      <c r="G37" s="12">
        <v>10000</v>
      </c>
      <c r="H37" s="12"/>
      <c r="I37" s="12"/>
      <c r="J37" s="8">
        <v>30000</v>
      </c>
      <c r="K37" s="2" t="s">
        <v>90</v>
      </c>
      <c r="L37" s="6"/>
    </row>
    <row r="38" spans="1:12" x14ac:dyDescent="0.25">
      <c r="A38" s="2" t="s">
        <v>91</v>
      </c>
      <c r="B38" s="2" t="s">
        <v>89</v>
      </c>
      <c r="C38" s="8">
        <v>100000</v>
      </c>
      <c r="D38" s="26">
        <v>20000</v>
      </c>
      <c r="E38" s="34">
        <v>24000</v>
      </c>
      <c r="F38" s="12">
        <v>24000</v>
      </c>
      <c r="G38" s="12">
        <v>24000</v>
      </c>
      <c r="H38" s="12">
        <v>24000</v>
      </c>
      <c r="I38" s="12">
        <v>24000</v>
      </c>
      <c r="J38" s="8">
        <v>200000</v>
      </c>
      <c r="K38" s="2" t="s">
        <v>92</v>
      </c>
      <c r="L38" s="6"/>
    </row>
    <row r="39" spans="1:12" x14ac:dyDescent="0.25">
      <c r="A39" s="2" t="s">
        <v>93</v>
      </c>
      <c r="B39" s="2" t="s">
        <v>29</v>
      </c>
      <c r="C39" s="10">
        <v>12000</v>
      </c>
      <c r="D39" s="26">
        <v>4000</v>
      </c>
      <c r="E39" s="34">
        <v>6400</v>
      </c>
      <c r="F39" s="12">
        <v>6400</v>
      </c>
      <c r="G39" s="12">
        <v>6400</v>
      </c>
      <c r="H39" s="12">
        <v>6400</v>
      </c>
      <c r="I39" s="12">
        <v>6400</v>
      </c>
      <c r="J39" s="8">
        <v>40000</v>
      </c>
      <c r="K39" s="2" t="s">
        <v>90</v>
      </c>
      <c r="L39" s="6"/>
    </row>
    <row r="40" spans="1:12" x14ac:dyDescent="0.25">
      <c r="A40" s="2" t="s">
        <v>94</v>
      </c>
      <c r="B40" s="2" t="s">
        <v>95</v>
      </c>
      <c r="C40" s="8">
        <v>9000</v>
      </c>
      <c r="D40" s="26">
        <v>3000</v>
      </c>
      <c r="E40" s="34">
        <v>3500</v>
      </c>
      <c r="F40" s="12">
        <v>3500</v>
      </c>
      <c r="G40" s="12">
        <v>3500</v>
      </c>
      <c r="H40" s="12">
        <v>3500</v>
      </c>
      <c r="I40" s="12">
        <v>3500</v>
      </c>
      <c r="J40" s="8">
        <v>30000</v>
      </c>
      <c r="K40" s="2"/>
      <c r="L40" s="6"/>
    </row>
    <row r="41" spans="1:12" x14ac:dyDescent="0.25">
      <c r="A41" s="7" t="s">
        <v>96</v>
      </c>
      <c r="B41" s="2"/>
      <c r="C41" s="8"/>
      <c r="D41" s="26"/>
      <c r="E41" s="34"/>
      <c r="F41" s="12"/>
      <c r="G41" s="12"/>
      <c r="H41" s="12"/>
      <c r="I41" s="12"/>
      <c r="J41" s="8"/>
      <c r="K41" s="2"/>
      <c r="L41" s="6"/>
    </row>
    <row r="42" spans="1:12" x14ac:dyDescent="0.25">
      <c r="A42" s="2" t="s">
        <v>97</v>
      </c>
      <c r="B42" s="2" t="s">
        <v>86</v>
      </c>
      <c r="C42" s="8"/>
      <c r="D42" s="26"/>
      <c r="E42" s="34">
        <v>5000</v>
      </c>
      <c r="F42" s="12">
        <v>4450</v>
      </c>
      <c r="G42" s="12"/>
      <c r="H42" s="12"/>
      <c r="I42" s="12"/>
      <c r="J42" s="8">
        <v>9450</v>
      </c>
      <c r="K42" s="2" t="s">
        <v>98</v>
      </c>
      <c r="L42" s="6"/>
    </row>
    <row r="43" spans="1:12" x14ac:dyDescent="0.25">
      <c r="A43" s="7" t="s">
        <v>99</v>
      </c>
      <c r="B43" s="2"/>
      <c r="C43" s="8"/>
      <c r="D43" s="27"/>
      <c r="E43" s="34"/>
      <c r="F43" s="12"/>
      <c r="G43" s="12"/>
      <c r="H43" s="12"/>
      <c r="I43" s="12"/>
      <c r="J43" s="8"/>
      <c r="K43" s="2"/>
      <c r="L43" s="6"/>
    </row>
    <row r="44" spans="1:12" x14ac:dyDescent="0.25">
      <c r="A44" s="14" t="s">
        <v>100</v>
      </c>
      <c r="B44" s="15"/>
      <c r="C44" s="16">
        <f>SUM(C3:C43)</f>
        <v>1889161</v>
      </c>
      <c r="D44" s="28">
        <f>SUM(D3:D43)</f>
        <v>201021</v>
      </c>
      <c r="E44" s="35">
        <f>SUM(E3:E43)</f>
        <v>529685</v>
      </c>
      <c r="F44" s="17">
        <f>SUM(F3:F43)</f>
        <v>444070.5</v>
      </c>
      <c r="G44" s="17">
        <f>SUM(G3:G43)</f>
        <v>333929</v>
      </c>
      <c r="H44" s="17"/>
      <c r="I44" s="17"/>
      <c r="J44" s="16">
        <f>SUM(J3:J43)</f>
        <v>5774367</v>
      </c>
      <c r="K44" s="15"/>
      <c r="L44" s="6"/>
    </row>
    <row r="45" spans="1:12" x14ac:dyDescent="0.25">
      <c r="A45" s="14" t="s">
        <v>101</v>
      </c>
      <c r="B45" s="2"/>
      <c r="C45" s="3"/>
      <c r="D45" s="29">
        <v>662.38</v>
      </c>
      <c r="E45" s="36">
        <v>11084.39</v>
      </c>
      <c r="F45" s="18"/>
      <c r="G45" s="18"/>
      <c r="H45" s="18"/>
      <c r="I45" s="18"/>
      <c r="J45" s="3"/>
      <c r="K45" s="2"/>
      <c r="L45" s="6"/>
    </row>
    <row r="46" spans="1:12" x14ac:dyDescent="0.25">
      <c r="A46" s="14" t="s">
        <v>102</v>
      </c>
      <c r="B46" s="2"/>
      <c r="C46" s="3"/>
      <c r="D46" s="30">
        <v>30000</v>
      </c>
      <c r="E46" s="36">
        <v>27441</v>
      </c>
      <c r="F46" s="18"/>
      <c r="G46" s="18"/>
      <c r="H46" s="18"/>
      <c r="I46" s="18"/>
      <c r="J46" s="3"/>
      <c r="K46" s="2"/>
      <c r="L46" s="6"/>
    </row>
    <row r="47" spans="1:12" x14ac:dyDescent="0.25">
      <c r="A47" s="2"/>
      <c r="B47" s="2"/>
      <c r="C47" s="3"/>
      <c r="D47" s="30">
        <v>2461.0700000000002</v>
      </c>
      <c r="E47" s="36"/>
      <c r="F47" s="18"/>
      <c r="G47" s="18"/>
      <c r="H47" s="18"/>
      <c r="I47" s="18"/>
      <c r="J47" s="3"/>
      <c r="K47" s="2"/>
      <c r="L47" s="6"/>
    </row>
    <row r="48" spans="1:12" x14ac:dyDescent="0.25">
      <c r="A48" s="14" t="s">
        <v>103</v>
      </c>
      <c r="B48" s="2"/>
      <c r="C48" s="3"/>
      <c r="D48" s="30">
        <v>170358.62</v>
      </c>
      <c r="E48" s="37">
        <f>E44-(E45+E46)</f>
        <v>491159.61</v>
      </c>
      <c r="F48" s="18"/>
      <c r="G48" s="18"/>
      <c r="H48" s="18"/>
      <c r="I48" s="18"/>
      <c r="J48" s="3"/>
      <c r="K48" s="2"/>
      <c r="L48" s="6"/>
    </row>
    <row r="49" spans="1:15" x14ac:dyDescent="0.25">
      <c r="A49" s="14" t="s">
        <v>104</v>
      </c>
      <c r="B49" s="2"/>
      <c r="C49" s="3"/>
      <c r="D49" s="31">
        <v>0</v>
      </c>
      <c r="E49" s="36">
        <v>0</v>
      </c>
      <c r="F49" s="18"/>
      <c r="G49" s="18"/>
      <c r="H49" s="18"/>
      <c r="I49" s="18"/>
      <c r="J49" s="3"/>
      <c r="K49" s="2" t="s">
        <v>106</v>
      </c>
      <c r="L49" s="19"/>
      <c r="M49" s="20"/>
      <c r="N49" s="32"/>
      <c r="O49" s="22"/>
    </row>
    <row r="50" spans="1:15" x14ac:dyDescent="0.25">
      <c r="A50" s="14" t="s">
        <v>105</v>
      </c>
      <c r="B50" s="2"/>
      <c r="C50" s="3"/>
      <c r="D50" s="30">
        <v>167.55</v>
      </c>
      <c r="E50" s="38">
        <f>E48-E49</f>
        <v>491159.61</v>
      </c>
      <c r="F50" s="4"/>
      <c r="G50" s="4"/>
      <c r="H50" s="4"/>
      <c r="I50" s="4"/>
      <c r="J50" s="3"/>
      <c r="K50" s="2" t="s">
        <v>107</v>
      </c>
      <c r="L50" s="19"/>
      <c r="M50" s="20"/>
      <c r="N50" s="32"/>
      <c r="O50" s="22"/>
    </row>
    <row r="51" spans="1:15" x14ac:dyDescent="0.25">
      <c r="A51" s="19"/>
      <c r="B51" s="19"/>
      <c r="C51" s="20"/>
      <c r="D51" s="32"/>
      <c r="E51" s="22"/>
      <c r="F51" s="21"/>
      <c r="G51" s="21"/>
      <c r="H51" s="21"/>
      <c r="I51" s="21"/>
      <c r="J51" s="20"/>
      <c r="K51" s="19"/>
      <c r="L51" s="6"/>
    </row>
    <row r="52" spans="1:15" x14ac:dyDescent="0.25">
      <c r="A52" s="19"/>
      <c r="B52" s="19"/>
      <c r="C52" s="20"/>
      <c r="D52" s="32"/>
      <c r="E52" s="22"/>
      <c r="F52" s="21"/>
      <c r="G52" s="21"/>
      <c r="H52" s="21"/>
      <c r="I52" s="21"/>
      <c r="J52" s="20"/>
      <c r="K52" s="19"/>
      <c r="L52" s="6"/>
    </row>
    <row r="53" spans="1:1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5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5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5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5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pageMargins left="0.25" right="0.25" top="0.5" bottom="0.25" header="0.3" footer="0.3"/>
  <pageSetup paperSize="3" orientation="landscape" r:id="rId1"/>
  <headerFooter>
    <oddHeader xml:space="preserve">&amp;C&amp;"-,Bold"&amp;10 2024-2025 TOWN OF VERNON CAPITAL PLAN PROJECTIONS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Banford</dc:creator>
  <cp:lastModifiedBy>S Banford</cp:lastModifiedBy>
  <cp:lastPrinted>2024-02-01T15:12:54Z</cp:lastPrinted>
  <dcterms:created xsi:type="dcterms:W3CDTF">2024-02-01T14:57:07Z</dcterms:created>
  <dcterms:modified xsi:type="dcterms:W3CDTF">2024-02-01T16:27:32Z</dcterms:modified>
</cp:coreProperties>
</file>